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'Sheet1'!$A$1:$M$70</definedName>
  </definedNames>
  <calcPr fullCalcOnLoad="1"/>
</workbook>
</file>

<file path=xl/sharedStrings.xml><?xml version="1.0" encoding="utf-8"?>
<sst xmlns="http://schemas.openxmlformats.org/spreadsheetml/2006/main" count="152" uniqueCount="92">
  <si>
    <t xml:space="preserve"> </t>
  </si>
  <si>
    <t>Robbery</t>
  </si>
  <si>
    <t>Burglary</t>
  </si>
  <si>
    <t xml:space="preserve">Population by year: </t>
  </si>
  <si>
    <t>Year:</t>
  </si>
  <si>
    <t>Forcible rape</t>
  </si>
  <si>
    <t>Aggravated assault</t>
  </si>
  <si>
    <t>Larceny-theft</t>
  </si>
  <si>
    <t>Table 1</t>
  </si>
  <si>
    <t>Motor    vehicle     theft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</si>
  <si>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</si>
  <si>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</si>
  <si>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</si>
  <si>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</si>
  <si>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</si>
  <si>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</si>
  <si>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</si>
  <si>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</si>
  <si>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</si>
  <si>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</si>
  <si>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</si>
  <si>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</si>
  <si>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</si>
  <si>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</si>
  <si>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Percent change,</t>
  </si>
  <si>
    <t xml:space="preserve">  number of offenses:</t>
  </si>
  <si>
    <t xml:space="preserve">  rate per 100,000 inhabitants:</t>
  </si>
  <si>
    <t>Murder                     and non-       negligent        man-        slaughter</t>
  </si>
  <si>
    <t>1997</t>
  </si>
  <si>
    <t xml:space="preserve">                    Number of Offenses</t>
  </si>
  <si>
    <t xml:space="preserve">                             Rate per 100,000 Inhabitants</t>
  </si>
  <si>
    <t xml:space="preserve">   </t>
  </si>
  <si>
    <t>1998</t>
  </si>
  <si>
    <t>235,824,902</t>
  </si>
  <si>
    <t>237,923,795</t>
  </si>
  <si>
    <t>240,132,887</t>
  </si>
  <si>
    <t>242,288,918</t>
  </si>
  <si>
    <t>244,498,982</t>
  </si>
  <si>
    <t>246,819,230</t>
  </si>
  <si>
    <t>249,464,396</t>
  </si>
  <si>
    <t>252,153,092</t>
  </si>
  <si>
    <t>255,029,699</t>
  </si>
  <si>
    <t>257,782,608</t>
  </si>
  <si>
    <t>260,327,021</t>
  </si>
  <si>
    <t>262,803,276</t>
  </si>
  <si>
    <t>265,228,572</t>
  </si>
  <si>
    <t>267,783,607</t>
  </si>
  <si>
    <t>270,248,003</t>
  </si>
  <si>
    <t>281,421,906</t>
  </si>
  <si>
    <t>272,690,813</t>
  </si>
  <si>
    <t>1999</t>
  </si>
  <si>
    <t>1983-233,791,994</t>
  </si>
  <si>
    <t>1984-235,824,902</t>
  </si>
  <si>
    <t>1985-237,923,795</t>
  </si>
  <si>
    <t>1986-240,132,887</t>
  </si>
  <si>
    <t>1987-242,288,918</t>
  </si>
  <si>
    <t>1988-244,498,982</t>
  </si>
  <si>
    <t>1989-246,819,230</t>
  </si>
  <si>
    <t>1990-249,464,396</t>
  </si>
  <si>
    <t>1991-252,153,092</t>
  </si>
  <si>
    <t>1992-255,029,699</t>
  </si>
  <si>
    <t>1993-257,782,608</t>
  </si>
  <si>
    <t>1994-260,327,021</t>
  </si>
  <si>
    <t>1995-262,803,276</t>
  </si>
  <si>
    <t>1996-265,228,572</t>
  </si>
  <si>
    <t>1997-267,783,607</t>
  </si>
  <si>
    <t>1998-270,248,003</t>
  </si>
  <si>
    <t>1999-272,690,813</t>
  </si>
  <si>
    <t>United States, 1983-2002</t>
  </si>
  <si>
    <t>2000-281,421,906</t>
  </si>
  <si>
    <t>2000</t>
  </si>
  <si>
    <t>2002/2001</t>
  </si>
  <si>
    <t>2002/1998</t>
  </si>
  <si>
    <t>2002/1993</t>
  </si>
  <si>
    <t>2002</t>
  </si>
  <si>
    <t>2002-288,368,698</t>
  </si>
  <si>
    <t xml:space="preserve">Crime               Index                </t>
  </si>
  <si>
    <t>*</t>
  </si>
  <si>
    <r>
      <t xml:space="preserve">* </t>
    </r>
    <r>
      <rPr>
        <sz val="11"/>
        <rFont val="Times New Roman"/>
        <family val="1"/>
      </rPr>
      <t xml:space="preserve">Less than one-tenth of 1 percent. </t>
    </r>
  </si>
  <si>
    <r>
      <t>Index of Crime</t>
    </r>
    <r>
      <rPr>
        <b/>
        <vertAlign val="superscript"/>
        <sz val="16"/>
        <rFont val="Times New Roman"/>
        <family val="1"/>
      </rPr>
      <t>1</t>
    </r>
  </si>
  <si>
    <r>
      <t>Population</t>
    </r>
    <r>
      <rPr>
        <vertAlign val="superscript"/>
        <sz val="12"/>
        <rFont val="Times New Roman"/>
        <family val="1"/>
      </rPr>
      <t>2</t>
    </r>
  </si>
  <si>
    <r>
      <t>Modified Crime Index</t>
    </r>
    <r>
      <rPr>
        <vertAlign val="superscript"/>
        <sz val="12"/>
        <rFont val="Times New Roman"/>
        <family val="1"/>
      </rPr>
      <t>3</t>
    </r>
  </si>
  <si>
    <r>
      <t>Violent crime</t>
    </r>
    <r>
      <rPr>
        <vertAlign val="superscript"/>
        <sz val="12"/>
        <rFont val="Times New Roman"/>
        <family val="1"/>
      </rPr>
      <t>4</t>
    </r>
  </si>
  <si>
    <r>
      <t>Property           crime</t>
    </r>
    <r>
      <rPr>
        <vertAlign val="superscript"/>
        <sz val="12"/>
        <rFont val="Times New Roman"/>
        <family val="1"/>
      </rPr>
      <t>4</t>
    </r>
  </si>
  <si>
    <r>
      <t>Arson</t>
    </r>
    <r>
      <rPr>
        <vertAlign val="superscript"/>
        <sz val="12"/>
        <rFont val="Times New Roman"/>
        <family val="1"/>
      </rPr>
      <t>3</t>
    </r>
  </si>
  <si>
    <r>
      <t>2001-285,317,559</t>
    </r>
    <r>
      <rPr>
        <vertAlign val="superscript"/>
        <sz val="12"/>
        <rFont val="Times New Roman"/>
        <family val="1"/>
      </rPr>
      <t>5</t>
    </r>
  </si>
  <si>
    <r>
      <t>2001</t>
    </r>
    <r>
      <rPr>
        <vertAlign val="superscript"/>
        <sz val="12"/>
        <rFont val="Times New Roman"/>
        <family val="1"/>
      </rPr>
      <t>5</t>
    </r>
  </si>
  <si>
    <r>
      <t xml:space="preserve">2 </t>
    </r>
    <r>
      <rPr>
        <sz val="11"/>
        <rFont val="Times New Roman"/>
        <family val="1"/>
      </rPr>
      <t xml:space="preserve">Populations are Bureau of the Census provisional estimates as of July 1 for each year except 1990 and 2000 which are decennial census counts.  </t>
    </r>
  </si>
  <si>
    <r>
      <t xml:space="preserve">3 </t>
    </r>
    <r>
      <rPr>
        <sz val="11"/>
        <rFont val="Times New Roman"/>
        <family val="1"/>
      </rPr>
      <t>Although arson data are included in the trend and clearance tables, sufficient data are not available to estimate totals for this offense.</t>
    </r>
  </si>
  <si>
    <r>
      <t xml:space="preserve">4 </t>
    </r>
    <r>
      <rPr>
        <sz val="11"/>
        <rFont val="Times New Roman"/>
        <family val="1"/>
      </rPr>
      <t>Violent crimes are offenses of murder, forcible rape, robbery, and aggravated assault.  Property crimes are offenses of burglary, larceny-theft, and motor vehicle theft.</t>
    </r>
  </si>
  <si>
    <r>
      <t>5</t>
    </r>
    <r>
      <rPr>
        <sz val="11"/>
        <rFont val="Times New Roman"/>
        <family val="1"/>
      </rPr>
      <t xml:space="preserve"> The 2001 crime figures have been adjusted.  See Crime Trends, Appendix I, for details.  </t>
    </r>
  </si>
  <si>
    <r>
      <t>1</t>
    </r>
    <r>
      <rPr>
        <sz val="11"/>
        <rFont val="Times New Roman"/>
        <family val="1"/>
      </rPr>
      <t xml:space="preserve"> The murder and nonnegligent homicides that occurred as a result of the events of September 11, 2001, were not included in this table.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</si>
</sst>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\+#,###.0_);\-#,###.0_)"/>
    <numFmt numFmtId="168" formatCode="_(* #,000_);_(* \(#,000\);_(* &quot;-&quot;??_);_(@_)"/>
    <numFmt numFmtId="169" formatCode="#,000"/>
    <numFmt numFmtId="170" formatCode="_(* #,#00_);_(* \(#,##0\);_(* &quot;-&quot;??_);_(@_)"/>
    <numFmt numFmtId="171" formatCode="_(* #,#00_);_(* \(#,#00\);_(* &quot;-&quot;??_);_(@_)"/>
    <numFmt numFmtId="172" formatCode="#,##0.0"/>
    <numFmt numFmtId="173" formatCode="_(* #,###.0_);_(* \(#,###.0\);_(* &quot;-&quot;??_);_(@_)"/>
    <numFmt numFmtId="174" formatCode="_(* ##,##0.0_);_(* \(#,###.0\);_(* &quot;-&quot;??_);_(@_)"/>
    <numFmt numFmtId="175" formatCode="\+#,###.0__;\-#,###.0_)"/>
    <numFmt numFmtId="176" formatCode="\ \+#,###.0__;\-#,###.0_)"/>
    <numFmt numFmtId="177" formatCode="\+##,##0.0_);\-##,##0.0_)"/>
    <numFmt numFmtId="178" formatCode="\+##,##0.0__;\-##,##0.0_)"/>
    <numFmt numFmtId="179" formatCode="##,##0.0_);##,##0.0_)"/>
    <numFmt numFmtId="180" formatCode="\+##,##0.0_;\-####0.0_)"/>
    <numFmt numFmtId="181" formatCode="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75" fontId="5" fillId="0" borderId="1" xfId="0" applyNumberFormat="1" applyFont="1" applyFill="1" applyBorder="1" applyAlignment="1">
      <alignment/>
    </xf>
    <xf numFmtId="165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 indent="1"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5" fontId="5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65" fontId="5" fillId="0" borderId="0" xfId="15" applyNumberFormat="1" applyFont="1" applyFill="1" applyBorder="1" applyAlignment="1">
      <alignment horizontal="right" wrapText="1"/>
    </xf>
    <xf numFmtId="166" fontId="5" fillId="0" borderId="0" xfId="15" applyNumberFormat="1" applyFont="1" applyFill="1" applyBorder="1" applyAlignment="1">
      <alignment horizontal="right" wrapText="1"/>
    </xf>
    <xf numFmtId="172" fontId="5" fillId="0" borderId="0" xfId="15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Alignment="1">
      <alignment horizontal="right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5" customWidth="1"/>
    <col min="2" max="2" width="12.8515625" style="13" bestFit="1" customWidth="1"/>
    <col min="3" max="3" width="8.8515625" style="9" bestFit="1" customWidth="1"/>
    <col min="4" max="4" width="12.00390625" style="9" bestFit="1" customWidth="1"/>
    <col min="5" max="5" width="12.8515625" style="13" bestFit="1" customWidth="1"/>
    <col min="6" max="7" width="12.00390625" style="9" bestFit="1" customWidth="1"/>
    <col min="8" max="8" width="12.00390625" style="13" bestFit="1" customWidth="1"/>
    <col min="9" max="9" width="11.140625" style="9" customWidth="1"/>
    <col min="10" max="10" width="12.00390625" style="9" bestFit="1" customWidth="1"/>
    <col min="11" max="11" width="11.28125" style="5" customWidth="1"/>
    <col min="12" max="12" width="11.421875" style="5" customWidth="1"/>
    <col min="13" max="13" width="7.140625" style="5" bestFit="1" customWidth="1"/>
    <col min="14" max="14" width="11.28125" style="5" bestFit="1" customWidth="1"/>
    <col min="15" max="15" width="11.140625" style="5" customWidth="1"/>
    <col min="16" max="16384" width="9.140625" style="5" customWidth="1"/>
  </cols>
  <sheetData>
    <row r="1" spans="1:13" ht="18.75" customHeight="1">
      <c r="A1" s="22" t="s">
        <v>8</v>
      </c>
      <c r="B1" s="21"/>
      <c r="C1" s="3"/>
      <c r="D1" s="3"/>
      <c r="E1" s="2"/>
      <c r="F1" s="3"/>
      <c r="G1" s="3"/>
      <c r="H1" s="2"/>
      <c r="I1" s="3"/>
      <c r="J1" s="3"/>
      <c r="K1" s="4"/>
      <c r="L1" s="4"/>
      <c r="M1" s="4"/>
    </row>
    <row r="2" spans="1:13" ht="21.75" customHeight="1">
      <c r="A2" s="43" t="s">
        <v>79</v>
      </c>
      <c r="B2" s="23"/>
      <c r="C2" s="24"/>
      <c r="D2" s="24"/>
      <c r="E2" s="25"/>
      <c r="F2" s="24"/>
      <c r="G2" s="24"/>
      <c r="H2" s="25"/>
      <c r="I2" s="24"/>
      <c r="J2" s="24"/>
      <c r="K2" s="26"/>
      <c r="L2" s="26"/>
      <c r="M2" s="26"/>
    </row>
    <row r="3" spans="1:13" ht="18.75" customHeight="1">
      <c r="A3" s="22" t="s">
        <v>68</v>
      </c>
      <c r="B3" s="2"/>
      <c r="C3" s="3"/>
      <c r="D3" s="3" t="s">
        <v>0</v>
      </c>
      <c r="E3" s="2"/>
      <c r="F3" s="3"/>
      <c r="G3" s="3"/>
      <c r="H3" s="2"/>
      <c r="I3" s="3"/>
      <c r="J3" s="3"/>
      <c r="K3" s="4"/>
      <c r="L3" s="4"/>
      <c r="M3" s="4"/>
    </row>
    <row r="4" spans="1:13" ht="78.75">
      <c r="A4" s="42" t="s">
        <v>80</v>
      </c>
      <c r="B4" s="6" t="s">
        <v>76</v>
      </c>
      <c r="C4" s="7" t="s">
        <v>81</v>
      </c>
      <c r="D4" s="7" t="s">
        <v>82</v>
      </c>
      <c r="E4" s="6" t="s">
        <v>83</v>
      </c>
      <c r="F4" s="7" t="s">
        <v>27</v>
      </c>
      <c r="G4" s="7" t="s">
        <v>5</v>
      </c>
      <c r="H4" s="6" t="s">
        <v>1</v>
      </c>
      <c r="I4" s="7" t="s">
        <v>6</v>
      </c>
      <c r="J4" s="7" t="s">
        <v>2</v>
      </c>
      <c r="K4" s="8" t="s">
        <v>7</v>
      </c>
      <c r="L4" s="8" t="s">
        <v>9</v>
      </c>
      <c r="M4" s="8" t="s">
        <v>84</v>
      </c>
    </row>
    <row r="5" spans="1:13" ht="12.75" customHeight="1">
      <c r="A5" s="49" t="s">
        <v>29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10" customFormat="1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10" customFormat="1" ht="15.75" customHeight="1">
      <c r="A8" s="5" t="s">
        <v>3</v>
      </c>
      <c r="B8" s="11" t="s">
        <v>0</v>
      </c>
      <c r="C8" s="12" t="s">
        <v>0</v>
      </c>
      <c r="D8" s="11"/>
      <c r="E8" s="11" t="s">
        <v>0</v>
      </c>
      <c r="F8" s="11"/>
      <c r="G8" s="11"/>
      <c r="H8" s="11"/>
      <c r="I8" s="11"/>
      <c r="J8" s="11"/>
      <c r="K8" s="11"/>
      <c r="L8" s="11"/>
      <c r="M8" s="11"/>
    </row>
    <row r="9" spans="1:13" s="10" customFormat="1" ht="15.75" customHeight="1">
      <c r="A9" s="19" t="s">
        <v>51</v>
      </c>
      <c r="B9" s="35">
        <f>SUM(F9:L9)</f>
        <v>12108630</v>
      </c>
      <c r="C9" s="35"/>
      <c r="D9" s="35">
        <f>SUM(F9:I9)</f>
        <v>1258087</v>
      </c>
      <c r="E9" s="35">
        <f>SUM(J9:L9)</f>
        <v>10850543</v>
      </c>
      <c r="F9" s="35">
        <v>19308</v>
      </c>
      <c r="G9" s="35">
        <v>78918</v>
      </c>
      <c r="H9" s="35">
        <v>506567</v>
      </c>
      <c r="I9" s="35">
        <v>653294</v>
      </c>
      <c r="J9" s="35">
        <v>3129851</v>
      </c>
      <c r="K9" s="35">
        <v>6712759</v>
      </c>
      <c r="L9" s="35">
        <v>1007933</v>
      </c>
      <c r="M9" s="11"/>
    </row>
    <row r="10" spans="1:13" s="10" customFormat="1" ht="15.75" customHeight="1">
      <c r="A10" s="19" t="s">
        <v>52</v>
      </c>
      <c r="B10" s="35">
        <f>SUM(F10:L10)</f>
        <v>11881755</v>
      </c>
      <c r="C10" s="35"/>
      <c r="D10" s="35">
        <f>SUM(F10:I10)</f>
        <v>1273282</v>
      </c>
      <c r="E10" s="35">
        <f>SUM(J10:L10)</f>
        <v>10608473</v>
      </c>
      <c r="F10" s="35">
        <v>18692</v>
      </c>
      <c r="G10" s="35">
        <v>84233</v>
      </c>
      <c r="H10" s="35">
        <v>485008</v>
      </c>
      <c r="I10" s="35">
        <v>685349</v>
      </c>
      <c r="J10" s="35">
        <v>2984434</v>
      </c>
      <c r="K10" s="35">
        <v>6591874</v>
      </c>
      <c r="L10" s="35">
        <v>1032165</v>
      </c>
      <c r="M10" s="11"/>
    </row>
    <row r="11" spans="1:13" s="10" customFormat="1" ht="15.75" customHeight="1">
      <c r="A11" s="19" t="s">
        <v>53</v>
      </c>
      <c r="B11" s="35">
        <f aca="true" t="shared" si="0" ref="B11:B27">SUM(F11:L11)</f>
        <v>12430357</v>
      </c>
      <c r="C11" s="35" t="s">
        <v>31</v>
      </c>
      <c r="D11" s="35">
        <f aca="true" t="shared" si="1" ref="D11:D27">SUM(F11:I11)</f>
        <v>1327767</v>
      </c>
      <c r="E11" s="35">
        <f aca="true" t="shared" si="2" ref="E11:E27">SUM(J11:L11)</f>
        <v>11102590</v>
      </c>
      <c r="F11" s="35">
        <v>18976</v>
      </c>
      <c r="G11" s="35">
        <v>87671</v>
      </c>
      <c r="H11" s="35">
        <v>497874</v>
      </c>
      <c r="I11" s="35">
        <v>723246</v>
      </c>
      <c r="J11" s="35">
        <v>3073348</v>
      </c>
      <c r="K11" s="35">
        <v>6926380</v>
      </c>
      <c r="L11" s="35">
        <v>1102862</v>
      </c>
      <c r="M11" s="11"/>
    </row>
    <row r="12" spans="1:13" s="10" customFormat="1" ht="15.75" customHeight="1">
      <c r="A12" s="19" t="s">
        <v>54</v>
      </c>
      <c r="B12" s="35">
        <f t="shared" si="0"/>
        <v>13211869</v>
      </c>
      <c r="C12" s="35" t="s">
        <v>0</v>
      </c>
      <c r="D12" s="35">
        <f t="shared" si="1"/>
        <v>1489169</v>
      </c>
      <c r="E12" s="35">
        <f t="shared" si="2"/>
        <v>11722700</v>
      </c>
      <c r="F12" s="35">
        <v>20613</v>
      </c>
      <c r="G12" s="35">
        <v>91459</v>
      </c>
      <c r="H12" s="35">
        <v>542775</v>
      </c>
      <c r="I12" s="35">
        <v>834322</v>
      </c>
      <c r="J12" s="35">
        <v>3241410</v>
      </c>
      <c r="K12" s="35">
        <v>7257153</v>
      </c>
      <c r="L12" s="35">
        <v>1224137</v>
      </c>
      <c r="M12" s="11"/>
    </row>
    <row r="13" spans="1:13" s="10" customFormat="1" ht="15.75" customHeight="1">
      <c r="A13" s="19" t="s">
        <v>55</v>
      </c>
      <c r="B13" s="35">
        <f t="shared" si="0"/>
        <v>13508708</v>
      </c>
      <c r="C13" s="35"/>
      <c r="D13" s="35">
        <f t="shared" si="1"/>
        <v>1483999</v>
      </c>
      <c r="E13" s="35">
        <f t="shared" si="2"/>
        <v>12024709</v>
      </c>
      <c r="F13" s="35">
        <v>20096</v>
      </c>
      <c r="G13" s="35">
        <v>91111</v>
      </c>
      <c r="H13" s="35">
        <v>517704</v>
      </c>
      <c r="I13" s="35">
        <v>855088</v>
      </c>
      <c r="J13" s="35">
        <v>3236184</v>
      </c>
      <c r="K13" s="35">
        <v>7499851</v>
      </c>
      <c r="L13" s="35">
        <v>1288674</v>
      </c>
      <c r="M13" s="11"/>
    </row>
    <row r="14" spans="1:13" ht="15.75" customHeight="1">
      <c r="A14" s="19" t="s">
        <v>56</v>
      </c>
      <c r="B14" s="35">
        <f t="shared" si="0"/>
        <v>13923086</v>
      </c>
      <c r="C14" s="35"/>
      <c r="D14" s="35">
        <f t="shared" si="1"/>
        <v>1566221</v>
      </c>
      <c r="E14" s="35">
        <f t="shared" si="2"/>
        <v>12356865</v>
      </c>
      <c r="F14" s="35">
        <v>20675</v>
      </c>
      <c r="G14" s="35">
        <v>92486</v>
      </c>
      <c r="H14" s="35">
        <v>542968</v>
      </c>
      <c r="I14" s="35">
        <v>910092</v>
      </c>
      <c r="J14" s="35">
        <v>3218077</v>
      </c>
      <c r="K14" s="35">
        <v>7705872</v>
      </c>
      <c r="L14" s="35">
        <v>1432916</v>
      </c>
      <c r="M14" s="11"/>
    </row>
    <row r="15" spans="1:13" ht="15.75" customHeight="1">
      <c r="A15" s="19" t="s">
        <v>57</v>
      </c>
      <c r="B15" s="35">
        <f t="shared" si="0"/>
        <v>14251449</v>
      </c>
      <c r="C15" s="35"/>
      <c r="D15" s="35">
        <f t="shared" si="1"/>
        <v>1646037</v>
      </c>
      <c r="E15" s="35">
        <f t="shared" si="2"/>
        <v>12605412</v>
      </c>
      <c r="F15" s="35">
        <v>21500</v>
      </c>
      <c r="G15" s="35">
        <v>94504</v>
      </c>
      <c r="H15" s="35">
        <v>578326</v>
      </c>
      <c r="I15" s="35">
        <v>951707</v>
      </c>
      <c r="J15" s="35">
        <v>3168170</v>
      </c>
      <c r="K15" s="35">
        <v>7872442</v>
      </c>
      <c r="L15" s="35">
        <v>1564800</v>
      </c>
      <c r="M15" s="11"/>
    </row>
    <row r="16" spans="1:13" ht="15.75" customHeight="1">
      <c r="A16" s="19" t="s">
        <v>58</v>
      </c>
      <c r="B16" s="35">
        <f t="shared" si="0"/>
        <v>14475613</v>
      </c>
      <c r="C16" s="35"/>
      <c r="D16" s="35">
        <f t="shared" si="1"/>
        <v>1820127</v>
      </c>
      <c r="E16" s="35">
        <f t="shared" si="2"/>
        <v>12655486</v>
      </c>
      <c r="F16" s="35">
        <v>23438</v>
      </c>
      <c r="G16" s="35">
        <v>102555</v>
      </c>
      <c r="H16" s="35">
        <v>639271</v>
      </c>
      <c r="I16" s="35">
        <v>1054863</v>
      </c>
      <c r="J16" s="35">
        <v>3073909</v>
      </c>
      <c r="K16" s="35">
        <v>7945670</v>
      </c>
      <c r="L16" s="35">
        <v>1635907</v>
      </c>
      <c r="M16" s="11"/>
    </row>
    <row r="17" spans="1:13" ht="15.75" customHeight="1">
      <c r="A17" s="19" t="s">
        <v>59</v>
      </c>
      <c r="B17" s="35">
        <f t="shared" si="0"/>
        <v>14872883</v>
      </c>
      <c r="C17" s="35"/>
      <c r="D17" s="35">
        <f t="shared" si="1"/>
        <v>1911767</v>
      </c>
      <c r="E17" s="35">
        <f t="shared" si="2"/>
        <v>12961116</v>
      </c>
      <c r="F17" s="35">
        <v>24703</v>
      </c>
      <c r="G17" s="35">
        <v>106593</v>
      </c>
      <c r="H17" s="35">
        <v>687732</v>
      </c>
      <c r="I17" s="35">
        <v>1092739</v>
      </c>
      <c r="J17" s="35">
        <v>3157150</v>
      </c>
      <c r="K17" s="35">
        <v>8142228</v>
      </c>
      <c r="L17" s="35">
        <v>1661738</v>
      </c>
      <c r="M17" s="11"/>
    </row>
    <row r="18" spans="1:13" ht="15.75" customHeight="1">
      <c r="A18" s="19" t="s">
        <v>60</v>
      </c>
      <c r="B18" s="35">
        <f t="shared" si="0"/>
        <v>14438191</v>
      </c>
      <c r="C18" s="35"/>
      <c r="D18" s="35">
        <f t="shared" si="1"/>
        <v>1932274</v>
      </c>
      <c r="E18" s="35">
        <f t="shared" si="2"/>
        <v>12505917</v>
      </c>
      <c r="F18" s="35">
        <v>23760</v>
      </c>
      <c r="G18" s="35">
        <v>109062</v>
      </c>
      <c r="H18" s="35">
        <v>672478</v>
      </c>
      <c r="I18" s="35">
        <v>1126974</v>
      </c>
      <c r="J18" s="35">
        <v>2979884</v>
      </c>
      <c r="K18" s="35">
        <v>7915199</v>
      </c>
      <c r="L18" s="35">
        <v>1610834</v>
      </c>
      <c r="M18" s="11"/>
    </row>
    <row r="19" spans="1:13" ht="15.75" customHeight="1">
      <c r="A19" s="19" t="s">
        <v>61</v>
      </c>
      <c r="B19" s="35">
        <f t="shared" si="0"/>
        <v>14144794</v>
      </c>
      <c r="C19" s="35"/>
      <c r="D19" s="35">
        <f t="shared" si="1"/>
        <v>1926017</v>
      </c>
      <c r="E19" s="35">
        <f t="shared" si="2"/>
        <v>12218777</v>
      </c>
      <c r="F19" s="35">
        <v>24526</v>
      </c>
      <c r="G19" s="35">
        <v>106014</v>
      </c>
      <c r="H19" s="35">
        <v>659870</v>
      </c>
      <c r="I19" s="35">
        <v>1135607</v>
      </c>
      <c r="J19" s="35">
        <v>2834808</v>
      </c>
      <c r="K19" s="35">
        <v>7820909</v>
      </c>
      <c r="L19" s="35">
        <v>1563060</v>
      </c>
      <c r="M19" s="11"/>
    </row>
    <row r="20" spans="1:13" ht="15.75" customHeight="1">
      <c r="A20" s="19" t="s">
        <v>62</v>
      </c>
      <c r="B20" s="35">
        <f t="shared" si="0"/>
        <v>13989543</v>
      </c>
      <c r="C20" s="35"/>
      <c r="D20" s="35">
        <f t="shared" si="1"/>
        <v>1857670</v>
      </c>
      <c r="E20" s="35">
        <f t="shared" si="2"/>
        <v>12131873</v>
      </c>
      <c r="F20" s="35">
        <v>23326</v>
      </c>
      <c r="G20" s="35">
        <v>102216</v>
      </c>
      <c r="H20" s="35">
        <v>618949</v>
      </c>
      <c r="I20" s="35">
        <v>1113179</v>
      </c>
      <c r="J20" s="35">
        <v>2712774</v>
      </c>
      <c r="K20" s="35">
        <v>7879812</v>
      </c>
      <c r="L20" s="35">
        <v>1539287</v>
      </c>
      <c r="M20" s="11"/>
    </row>
    <row r="21" spans="1:13" ht="15.75" customHeight="1">
      <c r="A21" s="19" t="s">
        <v>63</v>
      </c>
      <c r="B21" s="35">
        <f t="shared" si="0"/>
        <v>13862727</v>
      </c>
      <c r="C21" s="35"/>
      <c r="D21" s="35">
        <f t="shared" si="1"/>
        <v>1798792</v>
      </c>
      <c r="E21" s="35">
        <f t="shared" si="2"/>
        <v>12063935</v>
      </c>
      <c r="F21" s="35">
        <v>21606</v>
      </c>
      <c r="G21" s="35">
        <v>97470</v>
      </c>
      <c r="H21" s="35">
        <v>580509</v>
      </c>
      <c r="I21" s="35">
        <v>1099207</v>
      </c>
      <c r="J21" s="35">
        <v>2593784</v>
      </c>
      <c r="K21" s="35">
        <v>7997710</v>
      </c>
      <c r="L21" s="35">
        <v>1472441</v>
      </c>
      <c r="M21" s="11"/>
    </row>
    <row r="22" spans="1:13" ht="15.75" customHeight="1">
      <c r="A22" s="19" t="s">
        <v>64</v>
      </c>
      <c r="B22" s="35">
        <f t="shared" si="0"/>
        <v>13493863</v>
      </c>
      <c r="C22" s="35"/>
      <c r="D22" s="35">
        <f t="shared" si="1"/>
        <v>1688540</v>
      </c>
      <c r="E22" s="35">
        <f t="shared" si="2"/>
        <v>11805323</v>
      </c>
      <c r="F22" s="35">
        <v>19645</v>
      </c>
      <c r="G22" s="35">
        <v>96252</v>
      </c>
      <c r="H22" s="35">
        <v>535594</v>
      </c>
      <c r="I22" s="35">
        <v>1037049</v>
      </c>
      <c r="J22" s="35">
        <v>2506400</v>
      </c>
      <c r="K22" s="35">
        <v>7904685</v>
      </c>
      <c r="L22" s="35">
        <v>1394238</v>
      </c>
      <c r="M22" s="11"/>
    </row>
    <row r="23" spans="1:13" ht="15.75" customHeight="1">
      <c r="A23" s="19" t="s">
        <v>65</v>
      </c>
      <c r="B23" s="35">
        <f t="shared" si="0"/>
        <v>13194571</v>
      </c>
      <c r="C23" s="35"/>
      <c r="D23" s="35">
        <f t="shared" si="1"/>
        <v>1636096</v>
      </c>
      <c r="E23" s="35">
        <f t="shared" si="2"/>
        <v>11558475</v>
      </c>
      <c r="F23" s="35">
        <v>18208</v>
      </c>
      <c r="G23" s="35">
        <v>96153</v>
      </c>
      <c r="H23" s="35">
        <v>498534</v>
      </c>
      <c r="I23" s="35">
        <v>1023201</v>
      </c>
      <c r="J23" s="35">
        <v>2460526</v>
      </c>
      <c r="K23" s="35">
        <v>7743760</v>
      </c>
      <c r="L23" s="35">
        <v>1354189</v>
      </c>
      <c r="M23" s="11"/>
    </row>
    <row r="24" spans="1:18" ht="15.75" customHeight="1">
      <c r="A24" s="19" t="s">
        <v>66</v>
      </c>
      <c r="B24" s="35">
        <f t="shared" si="0"/>
        <v>12485714</v>
      </c>
      <c r="C24" s="35"/>
      <c r="D24" s="35">
        <f t="shared" si="1"/>
        <v>1533887</v>
      </c>
      <c r="E24" s="35">
        <f t="shared" si="2"/>
        <v>10951827</v>
      </c>
      <c r="F24" s="35">
        <v>16974</v>
      </c>
      <c r="G24" s="35">
        <v>93144</v>
      </c>
      <c r="H24" s="35">
        <v>447186</v>
      </c>
      <c r="I24" s="35">
        <v>976583</v>
      </c>
      <c r="J24" s="35">
        <v>2332735</v>
      </c>
      <c r="K24" s="35">
        <v>7376311</v>
      </c>
      <c r="L24" s="35">
        <v>1242781</v>
      </c>
      <c r="M24" s="11"/>
      <c r="Q24" s="5" t="s">
        <v>0</v>
      </c>
      <c r="R24" s="5" t="s">
        <v>0</v>
      </c>
    </row>
    <row r="25" spans="1:13" ht="15.75" customHeight="1">
      <c r="A25" s="19" t="s">
        <v>67</v>
      </c>
      <c r="B25" s="35">
        <f t="shared" si="0"/>
        <v>11634378</v>
      </c>
      <c r="C25" s="35"/>
      <c r="D25" s="35">
        <f t="shared" si="1"/>
        <v>1426044</v>
      </c>
      <c r="E25" s="35">
        <f t="shared" si="2"/>
        <v>10208334</v>
      </c>
      <c r="F25" s="35">
        <v>15522</v>
      </c>
      <c r="G25" s="35">
        <v>89411</v>
      </c>
      <c r="H25" s="35">
        <v>409371</v>
      </c>
      <c r="I25" s="35">
        <v>911740</v>
      </c>
      <c r="J25" s="35">
        <v>2100739</v>
      </c>
      <c r="K25" s="35">
        <v>6955520</v>
      </c>
      <c r="L25" s="35">
        <v>1152075</v>
      </c>
      <c r="M25" s="11"/>
    </row>
    <row r="26" spans="1:13" ht="15.75" customHeight="1">
      <c r="A26" s="19" t="s">
        <v>69</v>
      </c>
      <c r="B26" s="35">
        <f t="shared" si="0"/>
        <v>11608070</v>
      </c>
      <c r="C26" s="35"/>
      <c r="D26" s="35">
        <f t="shared" si="1"/>
        <v>1425486</v>
      </c>
      <c r="E26" s="35">
        <f t="shared" si="2"/>
        <v>10182584</v>
      </c>
      <c r="F26" s="35">
        <v>15586</v>
      </c>
      <c r="G26" s="35">
        <v>90178</v>
      </c>
      <c r="H26" s="35">
        <v>408016</v>
      </c>
      <c r="I26" s="35">
        <v>911706</v>
      </c>
      <c r="J26" s="35">
        <v>2050992</v>
      </c>
      <c r="K26" s="35">
        <v>6971590</v>
      </c>
      <c r="L26" s="35">
        <v>1160002</v>
      </c>
      <c r="M26" s="11"/>
    </row>
    <row r="27" spans="1:13" ht="16.5" customHeight="1">
      <c r="A27" s="19" t="s">
        <v>85</v>
      </c>
      <c r="B27" s="35">
        <f t="shared" si="0"/>
        <v>11876669</v>
      </c>
      <c r="C27" s="35"/>
      <c r="D27" s="35">
        <f t="shared" si="1"/>
        <v>1439480</v>
      </c>
      <c r="E27" s="35">
        <f t="shared" si="2"/>
        <v>10437189</v>
      </c>
      <c r="F27" s="35">
        <v>16037</v>
      </c>
      <c r="G27" s="35">
        <v>90863</v>
      </c>
      <c r="H27" s="35">
        <v>423557</v>
      </c>
      <c r="I27" s="35">
        <v>909023</v>
      </c>
      <c r="J27" s="35">
        <v>2116531</v>
      </c>
      <c r="K27" s="35">
        <v>7092267</v>
      </c>
      <c r="L27" s="35">
        <v>1228391</v>
      </c>
      <c r="M27" s="11"/>
    </row>
    <row r="28" spans="1:13" ht="15.75" customHeight="1">
      <c r="A28" s="19" t="s">
        <v>75</v>
      </c>
      <c r="B28" s="35">
        <f>SUM(F28:L28)</f>
        <v>11877218</v>
      </c>
      <c r="C28" s="35"/>
      <c r="D28" s="35">
        <f>SUM(F28:I28)</f>
        <v>1426325</v>
      </c>
      <c r="E28" s="35">
        <f>SUM(J28:L28)</f>
        <v>10450893</v>
      </c>
      <c r="F28" s="35">
        <v>16204</v>
      </c>
      <c r="G28" s="35">
        <v>95136</v>
      </c>
      <c r="H28" s="35">
        <v>420637</v>
      </c>
      <c r="I28" s="35">
        <v>894348</v>
      </c>
      <c r="J28" s="35">
        <v>2151875</v>
      </c>
      <c r="K28" s="35">
        <v>7052922</v>
      </c>
      <c r="L28" s="35">
        <v>1246096</v>
      </c>
      <c r="M28" s="11"/>
    </row>
    <row r="29" spans="1:12" ht="15.75" customHeight="1">
      <c r="A29" s="1" t="s">
        <v>24</v>
      </c>
      <c r="B29" s="31" t="s">
        <v>0</v>
      </c>
      <c r="C29" s="32" t="s">
        <v>0</v>
      </c>
      <c r="D29" s="32" t="s">
        <v>0</v>
      </c>
      <c r="E29" s="31" t="s">
        <v>0</v>
      </c>
      <c r="F29" s="32"/>
      <c r="G29" s="32"/>
      <c r="H29" s="31"/>
      <c r="I29" s="32"/>
      <c r="J29" s="32"/>
      <c r="K29" s="33"/>
      <c r="L29" s="33"/>
    </row>
    <row r="30" spans="1:12" ht="15.75" customHeight="1">
      <c r="A30" s="1" t="s">
        <v>25</v>
      </c>
      <c r="B30" s="31" t="s">
        <v>0</v>
      </c>
      <c r="C30" s="32" t="s">
        <v>0</v>
      </c>
      <c r="D30" s="32" t="s">
        <v>0</v>
      </c>
      <c r="E30" s="31" t="s">
        <v>0</v>
      </c>
      <c r="F30" s="32" t="s">
        <v>0</v>
      </c>
      <c r="G30" s="32"/>
      <c r="H30" s="31"/>
      <c r="I30" s="32"/>
      <c r="J30" s="32"/>
      <c r="K30" s="33"/>
      <c r="L30" s="33"/>
    </row>
    <row r="31" spans="1:16" ht="15.75" customHeight="1">
      <c r="A31" s="19" t="s">
        <v>71</v>
      </c>
      <c r="B31" s="30" t="s">
        <v>77</v>
      </c>
      <c r="C31" s="30"/>
      <c r="D31" s="30">
        <f aca="true" t="shared" si="3" ref="D31:L31">ROUND(((D28-D27)/D27)*100,1)</f>
        <v>-0.9</v>
      </c>
      <c r="E31" s="30">
        <f t="shared" si="3"/>
        <v>0.1</v>
      </c>
      <c r="F31" s="30">
        <f t="shared" si="3"/>
        <v>1</v>
      </c>
      <c r="G31" s="30">
        <f t="shared" si="3"/>
        <v>4.7</v>
      </c>
      <c r="H31" s="30">
        <f t="shared" si="3"/>
        <v>-0.7</v>
      </c>
      <c r="I31" s="30">
        <f t="shared" si="3"/>
        <v>-1.6</v>
      </c>
      <c r="J31" s="30">
        <f t="shared" si="3"/>
        <v>1.7</v>
      </c>
      <c r="K31" s="30">
        <f t="shared" si="3"/>
        <v>-0.6</v>
      </c>
      <c r="L31" s="30">
        <f t="shared" si="3"/>
        <v>1.4</v>
      </c>
      <c r="M31" s="14"/>
      <c r="N31" s="13"/>
      <c r="O31" s="35"/>
      <c r="P31" s="30"/>
    </row>
    <row r="32" spans="1:16" ht="15.75" customHeight="1">
      <c r="A32" s="19" t="s">
        <v>72</v>
      </c>
      <c r="B32" s="30">
        <f aca="true" t="shared" si="4" ref="B32:H32">ROUND(((B28-B24)/B24)*100,1)</f>
        <v>-4.9</v>
      </c>
      <c r="C32" s="30"/>
      <c r="D32" s="30">
        <f t="shared" si="4"/>
        <v>-7</v>
      </c>
      <c r="E32" s="30">
        <f t="shared" si="4"/>
        <v>-4.6</v>
      </c>
      <c r="F32" s="30">
        <f t="shared" si="4"/>
        <v>-4.5</v>
      </c>
      <c r="G32" s="30">
        <f t="shared" si="4"/>
        <v>2.1</v>
      </c>
      <c r="H32" s="30">
        <f t="shared" si="4"/>
        <v>-5.9</v>
      </c>
      <c r="I32" s="30">
        <f>ROUND(((I28-I24)/I24)*100,1)</f>
        <v>-8.4</v>
      </c>
      <c r="J32" s="30">
        <f>ROUND(((J28-J24)/J24)*100,1)</f>
        <v>-7.8</v>
      </c>
      <c r="K32" s="30">
        <f>ROUND(((K28-K24)/K24)*100,1)</f>
        <v>-4.4</v>
      </c>
      <c r="L32" s="30">
        <f>ROUND(((L28-L24)/L24)*100,1)</f>
        <v>0.3</v>
      </c>
      <c r="M32" s="14"/>
      <c r="N32" s="13"/>
      <c r="O32" s="35"/>
      <c r="P32" s="30"/>
    </row>
    <row r="33" spans="1:15" ht="15.75" customHeight="1">
      <c r="A33" s="19" t="s">
        <v>73</v>
      </c>
      <c r="B33" s="30">
        <f>ROUND(((B28-B19)/B19)*100,1)</f>
        <v>-16</v>
      </c>
      <c r="C33" s="30"/>
      <c r="D33" s="30">
        <f>ROUND(((D28-D19)/D19)*100,1)</f>
        <v>-25.9</v>
      </c>
      <c r="E33" s="30">
        <f aca="true" t="shared" si="5" ref="E33:L33">ROUND(((E28-E19)/E19)*100,1)</f>
        <v>-14.5</v>
      </c>
      <c r="F33" s="30">
        <f>ROUND(((F28-F19)/F19)*100,1)</f>
        <v>-33.9</v>
      </c>
      <c r="G33" s="30">
        <f t="shared" si="5"/>
        <v>-10.3</v>
      </c>
      <c r="H33" s="30">
        <f t="shared" si="5"/>
        <v>-36.3</v>
      </c>
      <c r="I33" s="30">
        <f t="shared" si="5"/>
        <v>-21.2</v>
      </c>
      <c r="J33" s="30">
        <f t="shared" si="5"/>
        <v>-24.1</v>
      </c>
      <c r="K33" s="30">
        <f t="shared" si="5"/>
        <v>-9.8</v>
      </c>
      <c r="L33" s="30">
        <f t="shared" si="5"/>
        <v>-20.3</v>
      </c>
      <c r="M33" s="27"/>
      <c r="N33" s="13"/>
      <c r="O33" s="38"/>
    </row>
    <row r="34" spans="1:15" ht="15.75" customHeight="1">
      <c r="A34" s="47" t="s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27"/>
      <c r="O34" s="38"/>
    </row>
    <row r="35" spans="1:13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27"/>
    </row>
    <row r="36" spans="1:13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8"/>
    </row>
    <row r="37" spans="1:13" ht="15.75" customHeight="1">
      <c r="A37" s="1" t="s">
        <v>4</v>
      </c>
      <c r="B37" s="15" t="s">
        <v>0</v>
      </c>
      <c r="C37" s="11" t="s">
        <v>0</v>
      </c>
      <c r="D37" s="11"/>
      <c r="E37" s="11" t="s">
        <v>0</v>
      </c>
      <c r="F37" s="11"/>
      <c r="G37" s="11"/>
      <c r="H37" s="11"/>
      <c r="I37" s="11"/>
      <c r="J37" s="11"/>
      <c r="K37" s="11"/>
      <c r="L37" s="11"/>
      <c r="M37" s="11"/>
    </row>
    <row r="38" spans="1:13" ht="15.75" customHeight="1">
      <c r="A38" s="19" t="s">
        <v>10</v>
      </c>
      <c r="B38" s="36">
        <f aca="true" t="shared" si="6" ref="B38:B57">(B9/$A72)*100000</f>
        <v>5179.232099795513</v>
      </c>
      <c r="C38" s="36" t="s">
        <v>0</v>
      </c>
      <c r="D38" s="36">
        <f aca="true" t="shared" si="7" ref="D38:L38">(D9/$A72)*100000</f>
        <v>538.1223618803645</v>
      </c>
      <c r="E38" s="36">
        <f t="shared" si="7"/>
        <v>4641.109737915149</v>
      </c>
      <c r="F38" s="36">
        <f t="shared" si="7"/>
        <v>8.258623261496286</v>
      </c>
      <c r="G38" s="36">
        <f t="shared" si="7"/>
        <v>33.75564691064656</v>
      </c>
      <c r="H38" s="36">
        <f t="shared" si="7"/>
        <v>216.67422880186393</v>
      </c>
      <c r="I38" s="36">
        <f t="shared" si="7"/>
        <v>279.43386290635766</v>
      </c>
      <c r="J38" s="36">
        <f t="shared" si="7"/>
        <v>1338.7331817701165</v>
      </c>
      <c r="K38" s="36">
        <f t="shared" si="7"/>
        <v>2871.2527256172853</v>
      </c>
      <c r="L38" s="36">
        <f t="shared" si="7"/>
        <v>431.12383052774686</v>
      </c>
      <c r="M38" s="15"/>
    </row>
    <row r="39" spans="1:13" ht="15.75" customHeight="1">
      <c r="A39" s="19" t="s">
        <v>11</v>
      </c>
      <c r="B39" s="36">
        <f t="shared" si="6"/>
        <v>5038.3801283207995</v>
      </c>
      <c r="C39" s="36" t="s">
        <v>0</v>
      </c>
      <c r="D39" s="36">
        <f aca="true" t="shared" si="8" ref="D39:L39">(D10/$A73)*100000</f>
        <v>539.9268648906298</v>
      </c>
      <c r="E39" s="36">
        <f t="shared" si="8"/>
        <v>4498.45326343017</v>
      </c>
      <c r="F39" s="36">
        <f t="shared" si="8"/>
        <v>7.926219767919166</v>
      </c>
      <c r="G39" s="36">
        <f t="shared" si="8"/>
        <v>35.718450123643</v>
      </c>
      <c r="H39" s="36">
        <f t="shared" si="8"/>
        <v>205.6644552321281</v>
      </c>
      <c r="I39" s="36">
        <f t="shared" si="8"/>
        <v>290.61773976693945</v>
      </c>
      <c r="J39" s="36">
        <f t="shared" si="8"/>
        <v>1265.5296258747094</v>
      </c>
      <c r="K39" s="36">
        <f t="shared" si="8"/>
        <v>2795.240852045388</v>
      </c>
      <c r="L39" s="36">
        <f t="shared" si="8"/>
        <v>437.6827855100731</v>
      </c>
      <c r="M39" s="15"/>
    </row>
    <row r="40" spans="1:13" ht="15.75" customHeight="1">
      <c r="A40" s="19" t="s">
        <v>12</v>
      </c>
      <c r="B40" s="36">
        <f t="shared" si="6"/>
        <v>5224.511907268459</v>
      </c>
      <c r="C40" s="36" t="s">
        <v>0</v>
      </c>
      <c r="D40" s="36">
        <f aca="true" t="shared" si="9" ref="D40:L40">(D11/$A74)*100000</f>
        <v>558.0639801075802</v>
      </c>
      <c r="E40" s="36">
        <f t="shared" si="9"/>
        <v>4666.447927160879</v>
      </c>
      <c r="F40" s="36">
        <f t="shared" si="9"/>
        <v>7.975662963849412</v>
      </c>
      <c r="G40" s="36">
        <f t="shared" si="9"/>
        <v>36.84835306195414</v>
      </c>
      <c r="H40" s="36">
        <f t="shared" si="9"/>
        <v>209.2577583507358</v>
      </c>
      <c r="I40" s="36">
        <f t="shared" si="9"/>
        <v>303.9822057310409</v>
      </c>
      <c r="J40" s="36">
        <f t="shared" si="9"/>
        <v>1291.736288923939</v>
      </c>
      <c r="K40" s="36">
        <f t="shared" si="9"/>
        <v>2911.1758241751313</v>
      </c>
      <c r="L40" s="36">
        <f t="shared" si="9"/>
        <v>463.53581406180916</v>
      </c>
      <c r="M40" s="15"/>
    </row>
    <row r="41" spans="1:13" ht="15.75" customHeight="1">
      <c r="A41" s="19" t="s">
        <v>13</v>
      </c>
      <c r="B41" s="36">
        <f t="shared" si="6"/>
        <v>5501.899038093853</v>
      </c>
      <c r="C41" s="36" t="s">
        <v>0</v>
      </c>
      <c r="D41" s="36">
        <f aca="true" t="shared" si="10" ref="D41:L41">(D12/$A75)*100000</f>
        <v>620.1437123437407</v>
      </c>
      <c r="E41" s="36">
        <f t="shared" si="10"/>
        <v>4881.755325750112</v>
      </c>
      <c r="F41" s="36">
        <f t="shared" si="10"/>
        <v>8.58399707658535</v>
      </c>
      <c r="G41" s="36">
        <f t="shared" si="10"/>
        <v>38.08682814861589</v>
      </c>
      <c r="H41" s="36">
        <f t="shared" si="10"/>
        <v>226.03109752309769</v>
      </c>
      <c r="I41" s="36">
        <f t="shared" si="10"/>
        <v>347.4417895954418</v>
      </c>
      <c r="J41" s="36">
        <f t="shared" si="10"/>
        <v>1349.840099161428</v>
      </c>
      <c r="K41" s="36">
        <f t="shared" si="10"/>
        <v>3022.140403450861</v>
      </c>
      <c r="L41" s="36">
        <f t="shared" si="10"/>
        <v>509.7748231378237</v>
      </c>
      <c r="M41" s="15"/>
    </row>
    <row r="42" spans="1:13" ht="15.75" customHeight="1">
      <c r="A42" s="19" t="s">
        <v>14</v>
      </c>
      <c r="B42" s="36">
        <f t="shared" si="6"/>
        <v>5575.454342488747</v>
      </c>
      <c r="C42" s="36" t="s">
        <v>0</v>
      </c>
      <c r="D42" s="36">
        <f aca="true" t="shared" si="11" ref="D42:L42">(D13/$A76)*100000</f>
        <v>612.4914883643172</v>
      </c>
      <c r="E42" s="36">
        <f t="shared" si="11"/>
        <v>4962.96285412443</v>
      </c>
      <c r="F42" s="36">
        <f t="shared" si="11"/>
        <v>8.29422994905611</v>
      </c>
      <c r="G42" s="36">
        <f t="shared" si="11"/>
        <v>37.60427870663074</v>
      </c>
      <c r="H42" s="36">
        <f t="shared" si="11"/>
        <v>213.6721746390398</v>
      </c>
      <c r="I42" s="36">
        <f t="shared" si="11"/>
        <v>352.92080506959053</v>
      </c>
      <c r="J42" s="36">
        <f t="shared" si="11"/>
        <v>1335.6714895230991</v>
      </c>
      <c r="K42" s="36">
        <f t="shared" si="11"/>
        <v>3095.41643997106</v>
      </c>
      <c r="L42" s="36">
        <f t="shared" si="11"/>
        <v>531.8749246302714</v>
      </c>
      <c r="M42" s="15"/>
    </row>
    <row r="43" spans="1:13" ht="15.75" customHeight="1">
      <c r="A43" s="19" t="s">
        <v>15</v>
      </c>
      <c r="B43" s="36">
        <f t="shared" si="6"/>
        <v>5694.537411202799</v>
      </c>
      <c r="C43" s="36" t="s">
        <v>0</v>
      </c>
      <c r="D43" s="36">
        <f aca="true" t="shared" si="12" ref="D43:L43">(D14/$A77)*100000</f>
        <v>640.5838532284768</v>
      </c>
      <c r="E43" s="36">
        <f t="shared" si="12"/>
        <v>5053.953557974323</v>
      </c>
      <c r="F43" s="36">
        <f t="shared" si="12"/>
        <v>8.456067927513907</v>
      </c>
      <c r="G43" s="36">
        <f t="shared" si="12"/>
        <v>37.826742362469226</v>
      </c>
      <c r="H43" s="36">
        <f t="shared" si="12"/>
        <v>222.07372626197684</v>
      </c>
      <c r="I43" s="36">
        <f t="shared" si="12"/>
        <v>372.22731667651686</v>
      </c>
      <c r="J43" s="36">
        <f t="shared" si="12"/>
        <v>1316.192392163007</v>
      </c>
      <c r="K43" s="36">
        <f t="shared" si="12"/>
        <v>3151.69901198198</v>
      </c>
      <c r="L43" s="36">
        <f t="shared" si="12"/>
        <v>586.0621538293358</v>
      </c>
      <c r="M43" s="15"/>
    </row>
    <row r="44" spans="1:13" ht="15.75" customHeight="1">
      <c r="A44" s="19" t="s">
        <v>16</v>
      </c>
      <c r="B44" s="36">
        <f t="shared" si="6"/>
        <v>5774.043213731767</v>
      </c>
      <c r="C44" s="36" t="s">
        <v>0</v>
      </c>
      <c r="D44" s="36">
        <f aca="true" t="shared" si="13" ref="D44:L44">(D15/$A78)*100000</f>
        <v>666.8998197587765</v>
      </c>
      <c r="E44" s="36">
        <f t="shared" si="13"/>
        <v>5107.1433939729895</v>
      </c>
      <c r="F44" s="36">
        <f t="shared" si="13"/>
        <v>8.710828568746447</v>
      </c>
      <c r="G44" s="36">
        <f t="shared" si="13"/>
        <v>38.28875084003787</v>
      </c>
      <c r="H44" s="36">
        <f t="shared" si="13"/>
        <v>234.31156478366776</v>
      </c>
      <c r="I44" s="36">
        <f t="shared" si="13"/>
        <v>385.5886755663244</v>
      </c>
      <c r="J44" s="36">
        <f t="shared" si="13"/>
        <v>1283.5993370532758</v>
      </c>
      <c r="K44" s="36">
        <f t="shared" si="13"/>
        <v>3189.5577990418333</v>
      </c>
      <c r="L44" s="36">
        <f t="shared" si="13"/>
        <v>633.9862578778809</v>
      </c>
      <c r="M44" s="15"/>
    </row>
    <row r="45" spans="1:13" ht="15.75" customHeight="1">
      <c r="A45" s="19" t="s">
        <v>17</v>
      </c>
      <c r="B45" s="36">
        <f t="shared" si="6"/>
        <v>5802.67694793609</v>
      </c>
      <c r="C45" s="36" t="s">
        <v>0</v>
      </c>
      <c r="D45" s="36">
        <f aca="true" t="shared" si="14" ref="D45:L45">(D16/$A79)*100000</f>
        <v>729.6139365715338</v>
      </c>
      <c r="E45" s="36">
        <f t="shared" si="14"/>
        <v>5073.063011364556</v>
      </c>
      <c r="F45" s="36">
        <f t="shared" si="14"/>
        <v>9.395328702537576</v>
      </c>
      <c r="G45" s="36">
        <f t="shared" si="14"/>
        <v>41.1100748821888</v>
      </c>
      <c r="H45" s="36">
        <f t="shared" si="14"/>
        <v>256.2574099752496</v>
      </c>
      <c r="I45" s="36">
        <f t="shared" si="14"/>
        <v>422.85112301155795</v>
      </c>
      <c r="J45" s="36">
        <f t="shared" si="14"/>
        <v>1232.2034924775398</v>
      </c>
      <c r="K45" s="36">
        <f t="shared" si="14"/>
        <v>3185.091791615827</v>
      </c>
      <c r="L45" s="36">
        <f t="shared" si="14"/>
        <v>655.7677272711894</v>
      </c>
      <c r="M45" s="15"/>
    </row>
    <row r="46" spans="1:13" ht="15.75" customHeight="1">
      <c r="A46" s="19" t="s">
        <v>18</v>
      </c>
      <c r="B46" s="36">
        <f t="shared" si="6"/>
        <v>5898.354401301572</v>
      </c>
      <c r="C46" s="36" t="s">
        <v>0</v>
      </c>
      <c r="D46" s="36">
        <f aca="true" t="shared" si="15" ref="D46:L46">(D17/$A80)*100000</f>
        <v>758.1770998072869</v>
      </c>
      <c r="E46" s="36">
        <f t="shared" si="15"/>
        <v>5140.177301494285</v>
      </c>
      <c r="F46" s="36">
        <f t="shared" si="15"/>
        <v>9.796826128152338</v>
      </c>
      <c r="G46" s="36">
        <f t="shared" si="15"/>
        <v>42.2731282628888</v>
      </c>
      <c r="H46" s="36">
        <f t="shared" si="15"/>
        <v>272.743829768306</v>
      </c>
      <c r="I46" s="36">
        <f t="shared" si="15"/>
        <v>433.36331564793977</v>
      </c>
      <c r="J46" s="36">
        <f t="shared" si="15"/>
        <v>1252.076655082223</v>
      </c>
      <c r="K46" s="36">
        <f t="shared" si="15"/>
        <v>3229.0811647076684</v>
      </c>
      <c r="L46" s="36">
        <f t="shared" si="15"/>
        <v>659.0194817043925</v>
      </c>
      <c r="M46" s="15"/>
    </row>
    <row r="47" spans="1:14" ht="15.75" customHeight="1">
      <c r="A47" s="19" t="s">
        <v>19</v>
      </c>
      <c r="B47" s="36">
        <f t="shared" si="6"/>
        <v>5661.376324645233</v>
      </c>
      <c r="C47" s="36" t="s">
        <v>0</v>
      </c>
      <c r="D47" s="36">
        <f aca="true" t="shared" si="16" ref="D47:L47">(D18/$A81)*100000</f>
        <v>757.6662669393654</v>
      </c>
      <c r="E47" s="36">
        <f t="shared" si="16"/>
        <v>4903.710057705867</v>
      </c>
      <c r="F47" s="36">
        <f t="shared" si="16"/>
        <v>9.316561989903771</v>
      </c>
      <c r="G47" s="36">
        <f t="shared" si="16"/>
        <v>42.76443113395981</v>
      </c>
      <c r="H47" s="36">
        <f t="shared" si="16"/>
        <v>263.68615209791705</v>
      </c>
      <c r="I47" s="36">
        <f t="shared" si="16"/>
        <v>441.8991217175847</v>
      </c>
      <c r="J47" s="36">
        <f t="shared" si="16"/>
        <v>1168.4458757879802</v>
      </c>
      <c r="K47" s="36">
        <f t="shared" si="16"/>
        <v>3103.638137454728</v>
      </c>
      <c r="L47" s="36">
        <f t="shared" si="16"/>
        <v>631.6260444631588</v>
      </c>
      <c r="M47" s="15"/>
      <c r="N47" s="5" t="s">
        <v>0</v>
      </c>
    </row>
    <row r="48" spans="1:13" ht="15.75" customHeight="1">
      <c r="A48" s="19" t="s">
        <v>20</v>
      </c>
      <c r="B48" s="36">
        <f t="shared" si="6"/>
        <v>5487.101752031309</v>
      </c>
      <c r="C48" s="36" t="s">
        <v>0</v>
      </c>
      <c r="D48" s="36">
        <f aca="true" t="shared" si="17" ref="D48:L48">(D19/$A82)*100000</f>
        <v>747.1477672380441</v>
      </c>
      <c r="E48" s="36">
        <f t="shared" si="17"/>
        <v>4739.953984793265</v>
      </c>
      <c r="F48" s="36">
        <f t="shared" si="17"/>
        <v>9.514218274958255</v>
      </c>
      <c r="G48" s="36">
        <f t="shared" si="17"/>
        <v>41.1253500856815</v>
      </c>
      <c r="H48" s="36">
        <f t="shared" si="17"/>
        <v>255.97925520250772</v>
      </c>
      <c r="I48" s="36">
        <f t="shared" si="17"/>
        <v>440.5289436748968</v>
      </c>
      <c r="J48" s="36">
        <f t="shared" si="17"/>
        <v>1099.6893940959742</v>
      </c>
      <c r="K48" s="36">
        <f t="shared" si="17"/>
        <v>3033.9164696479447</v>
      </c>
      <c r="L48" s="36">
        <f t="shared" si="17"/>
        <v>606.3481210493455</v>
      </c>
      <c r="M48" s="15"/>
    </row>
    <row r="49" spans="1:13" ht="15.75" customHeight="1">
      <c r="A49" s="19" t="s">
        <v>21</v>
      </c>
      <c r="B49" s="36">
        <f t="shared" si="6"/>
        <v>5373.834397313677</v>
      </c>
      <c r="C49" s="36" t="s">
        <v>0</v>
      </c>
      <c r="D49" s="36">
        <f aca="true" t="shared" si="18" ref="D49:L49">(D20/$A83)*100000</f>
        <v>713.5909260836969</v>
      </c>
      <c r="E49" s="36">
        <f t="shared" si="18"/>
        <v>4660.24347122998</v>
      </c>
      <c r="F49" s="36">
        <f t="shared" si="18"/>
        <v>8.96026847708598</v>
      </c>
      <c r="G49" s="36">
        <f t="shared" si="18"/>
        <v>39.26446037270944</v>
      </c>
      <c r="H49" s="36">
        <f t="shared" si="18"/>
        <v>237.75826175186018</v>
      </c>
      <c r="I49" s="36">
        <f t="shared" si="18"/>
        <v>427.6079354820413</v>
      </c>
      <c r="J49" s="36">
        <f t="shared" si="18"/>
        <v>1042.0639354222087</v>
      </c>
      <c r="K49" s="36">
        <f t="shared" si="18"/>
        <v>3026.889782601553</v>
      </c>
      <c r="L49" s="36">
        <f t="shared" si="18"/>
        <v>591.2897532062183</v>
      </c>
      <c r="M49" s="15"/>
    </row>
    <row r="50" spans="1:13" ht="15.75" customHeight="1">
      <c r="A50" s="19" t="s">
        <v>22</v>
      </c>
      <c r="B50" s="36">
        <f t="shared" si="6"/>
        <v>5274.944517814914</v>
      </c>
      <c r="C50" s="36" t="s">
        <v>0</v>
      </c>
      <c r="D50" s="36">
        <f aca="true" t="shared" si="19" ref="D50:L50">(D21/$A84)*100000</f>
        <v>684.4633093538757</v>
      </c>
      <c r="E50" s="36">
        <f t="shared" si="19"/>
        <v>4590.481208461039</v>
      </c>
      <c r="F50" s="36">
        <f t="shared" si="19"/>
        <v>8.221358701784219</v>
      </c>
      <c r="G50" s="36">
        <f t="shared" si="19"/>
        <v>37.08857875881273</v>
      </c>
      <c r="H50" s="36">
        <f t="shared" si="19"/>
        <v>220.89108204267592</v>
      </c>
      <c r="I50" s="36">
        <f t="shared" si="19"/>
        <v>418.26228985060294</v>
      </c>
      <c r="J50" s="36">
        <f t="shared" si="19"/>
        <v>986.9679097912006</v>
      </c>
      <c r="K50" s="36">
        <f t="shared" si="19"/>
        <v>3043.230709194051</v>
      </c>
      <c r="L50" s="36">
        <f t="shared" si="19"/>
        <v>560.2825894757873</v>
      </c>
      <c r="M50" s="15"/>
    </row>
    <row r="51" spans="1:13" ht="15.75" customHeight="1">
      <c r="A51" s="19" t="s">
        <v>23</v>
      </c>
      <c r="B51" s="36">
        <f t="shared" si="6"/>
        <v>5087.635505574414</v>
      </c>
      <c r="C51" s="36" t="s">
        <v>0</v>
      </c>
      <c r="D51" s="36">
        <f aca="true" t="shared" si="20" ref="D51:L51">(D22/$A85)*100000</f>
        <v>636.6357844734767</v>
      </c>
      <c r="E51" s="36">
        <f t="shared" si="20"/>
        <v>4450.999721100938</v>
      </c>
      <c r="F51" s="36">
        <f t="shared" si="20"/>
        <v>7.406818900340797</v>
      </c>
      <c r="G51" s="36">
        <f t="shared" si="20"/>
        <v>36.290207828740265</v>
      </c>
      <c r="H51" s="36">
        <f t="shared" si="20"/>
        <v>201.9367656965706</v>
      </c>
      <c r="I51" s="36">
        <f t="shared" si="20"/>
        <v>391.00199204782507</v>
      </c>
      <c r="J51" s="36">
        <f t="shared" si="20"/>
        <v>944.9962276311619</v>
      </c>
      <c r="K51" s="36">
        <f t="shared" si="20"/>
        <v>2980.3293590857925</v>
      </c>
      <c r="L51" s="36">
        <f t="shared" si="20"/>
        <v>525.6741343839833</v>
      </c>
      <c r="M51" s="15"/>
    </row>
    <row r="52" spans="1:13" ht="15.75" customHeight="1">
      <c r="A52" s="19" t="s">
        <v>28</v>
      </c>
      <c r="B52" s="36">
        <f t="shared" si="6"/>
        <v>4927.325891162561</v>
      </c>
      <c r="C52" s="36" t="s">
        <v>0</v>
      </c>
      <c r="D52" s="36">
        <f aca="true" t="shared" si="21" ref="D52:L52">(D23/$A86)*100000</f>
        <v>610.9769071861072</v>
      </c>
      <c r="E52" s="36">
        <f t="shared" si="21"/>
        <v>4316.348983976453</v>
      </c>
      <c r="F52" s="36">
        <f t="shared" si="21"/>
        <v>6.799520031859157</v>
      </c>
      <c r="G52" s="36">
        <f t="shared" si="21"/>
        <v>35.9069776814232</v>
      </c>
      <c r="H52" s="36">
        <f t="shared" si="21"/>
        <v>186.17047009901543</v>
      </c>
      <c r="I52" s="36">
        <f t="shared" si="21"/>
        <v>382.0999393738094</v>
      </c>
      <c r="J52" s="36">
        <f t="shared" si="21"/>
        <v>918.8486284001694</v>
      </c>
      <c r="K52" s="36">
        <f t="shared" si="21"/>
        <v>2891.797629718237</v>
      </c>
      <c r="L52" s="36">
        <f t="shared" si="21"/>
        <v>505.702725858047</v>
      </c>
      <c r="M52" s="15"/>
    </row>
    <row r="53" spans="1:13" ht="15.75" customHeight="1">
      <c r="A53" s="19" t="s">
        <v>32</v>
      </c>
      <c r="B53" s="36">
        <f t="shared" si="6"/>
        <v>4620.094824530489</v>
      </c>
      <c r="C53" s="36" t="s">
        <v>0</v>
      </c>
      <c r="D53" s="36">
        <f aca="true" t="shared" si="22" ref="D53:L53">(D24/$A87)*100000</f>
        <v>567.5849526999094</v>
      </c>
      <c r="E53" s="36">
        <f t="shared" si="22"/>
        <v>4052.5098718305794</v>
      </c>
      <c r="F53" s="36">
        <f t="shared" si="22"/>
        <v>6.28089747623408</v>
      </c>
      <c r="G53" s="36">
        <f t="shared" si="22"/>
        <v>34.46611962568323</v>
      </c>
      <c r="H53" s="36">
        <f t="shared" si="22"/>
        <v>165.47245309339067</v>
      </c>
      <c r="I53" s="36">
        <f t="shared" si="22"/>
        <v>361.3654825046015</v>
      </c>
      <c r="J53" s="36">
        <f t="shared" si="22"/>
        <v>863.1830667033644</v>
      </c>
      <c r="K53" s="36">
        <f t="shared" si="22"/>
        <v>2729.4599472026443</v>
      </c>
      <c r="L53" s="36">
        <f t="shared" si="22"/>
        <v>459.86685792457087</v>
      </c>
      <c r="M53" s="15"/>
    </row>
    <row r="54" spans="1:13" ht="15.75" customHeight="1">
      <c r="A54" s="19" t="s">
        <v>50</v>
      </c>
      <c r="B54" s="36">
        <f t="shared" si="6"/>
        <v>4266.50897109614</v>
      </c>
      <c r="C54" s="36" t="s">
        <v>0</v>
      </c>
      <c r="D54" s="36">
        <f aca="true" t="shared" si="23" ref="D54:L54">(D25/$A88)*100000</f>
        <v>522.9527112818429</v>
      </c>
      <c r="E54" s="36">
        <f t="shared" si="23"/>
        <v>3743.556259814297</v>
      </c>
      <c r="F54" s="36">
        <f t="shared" si="23"/>
        <v>5.692160960332756</v>
      </c>
      <c r="G54" s="36">
        <f t="shared" si="23"/>
        <v>32.78841667467543</v>
      </c>
      <c r="H54" s="36">
        <f t="shared" si="23"/>
        <v>150.1227692624907</v>
      </c>
      <c r="I54" s="36">
        <f t="shared" si="23"/>
        <v>334.34936438434397</v>
      </c>
      <c r="J54" s="36">
        <f t="shared" si="23"/>
        <v>770.3739546223729</v>
      </c>
      <c r="K54" s="36">
        <f t="shared" si="23"/>
        <v>2550.698325139395</v>
      </c>
      <c r="L54" s="36">
        <f t="shared" si="23"/>
        <v>422.4839800525293</v>
      </c>
      <c r="M54" s="15"/>
    </row>
    <row r="55" spans="1:13" ht="15.75" customHeight="1">
      <c r="A55" s="19" t="s">
        <v>70</v>
      </c>
      <c r="B55" s="36">
        <f t="shared" si="6"/>
        <v>4124.792616534976</v>
      </c>
      <c r="C55" s="36" t="s">
        <v>0</v>
      </c>
      <c r="D55" s="36">
        <f aca="true" t="shared" si="24" ref="D55:L55">(D26/$A89)*100000</f>
        <v>506.529864807326</v>
      </c>
      <c r="E55" s="36">
        <f t="shared" si="24"/>
        <v>3618.26275172765</v>
      </c>
      <c r="F55" s="36">
        <f t="shared" si="24"/>
        <v>5.538303759480614</v>
      </c>
      <c r="G55" s="36">
        <f t="shared" si="24"/>
        <v>32.04370309395886</v>
      </c>
      <c r="H55" s="36">
        <f t="shared" si="24"/>
        <v>144.98373840165806</v>
      </c>
      <c r="I55" s="36">
        <f t="shared" si="24"/>
        <v>323.96411955222845</v>
      </c>
      <c r="J55" s="36">
        <f t="shared" si="24"/>
        <v>728.796144248984</v>
      </c>
      <c r="K55" s="36">
        <f t="shared" si="24"/>
        <v>2477.273393209127</v>
      </c>
      <c r="L55" s="36">
        <f t="shared" si="24"/>
        <v>412.19321426953877</v>
      </c>
      <c r="M55" s="15"/>
    </row>
    <row r="56" spans="1:13" ht="16.5" customHeight="1">
      <c r="A56" s="19" t="s">
        <v>86</v>
      </c>
      <c r="B56" s="36">
        <f t="shared" si="6"/>
        <v>4162.6141207804185</v>
      </c>
      <c r="C56" s="36" t="s">
        <v>0</v>
      </c>
      <c r="D56" s="36">
        <f aca="true" t="shared" si="25" ref="D56:L56">(D27/$A90)*100000</f>
        <v>504.518545947605</v>
      </c>
      <c r="E56" s="36">
        <f t="shared" si="25"/>
        <v>3658.095574832813</v>
      </c>
      <c r="F56" s="36">
        <f t="shared" si="25"/>
        <v>5.620754662351502</v>
      </c>
      <c r="G56" s="36">
        <f t="shared" si="25"/>
        <v>31.846269931112094</v>
      </c>
      <c r="H56" s="36">
        <f t="shared" si="25"/>
        <v>148.45108078328963</v>
      </c>
      <c r="I56" s="36">
        <f t="shared" si="25"/>
        <v>318.6004405708518</v>
      </c>
      <c r="J56" s="36">
        <f t="shared" si="25"/>
        <v>741.8158936373068</v>
      </c>
      <c r="K56" s="36">
        <f t="shared" si="25"/>
        <v>2485.7450150833515</v>
      </c>
      <c r="L56" s="36">
        <f t="shared" si="25"/>
        <v>430.5346661121547</v>
      </c>
      <c r="M56" s="15"/>
    </row>
    <row r="57" spans="1:14" ht="15.75" customHeight="1">
      <c r="A57" s="19" t="s">
        <v>74</v>
      </c>
      <c r="B57" s="36">
        <f t="shared" si="6"/>
        <v>4118.761183989533</v>
      </c>
      <c r="C57" s="36" t="s">
        <v>0</v>
      </c>
      <c r="D57" s="36">
        <f aca="true" t="shared" si="26" ref="D57:L57">(D28/$A91)*100000</f>
        <v>494.61852478870645</v>
      </c>
      <c r="E57" s="36">
        <f t="shared" si="26"/>
        <v>3624.142659200826</v>
      </c>
      <c r="F57" s="36">
        <f t="shared" si="26"/>
        <v>5.619195187405534</v>
      </c>
      <c r="G57" s="36">
        <f t="shared" si="26"/>
        <v>32.99109808374555</v>
      </c>
      <c r="H57" s="36">
        <f t="shared" si="26"/>
        <v>145.86777376232422</v>
      </c>
      <c r="I57" s="36">
        <f t="shared" si="26"/>
        <v>310.1404577552311</v>
      </c>
      <c r="J57" s="36">
        <f t="shared" si="26"/>
        <v>746.2235030793807</v>
      </c>
      <c r="K57" s="36">
        <f t="shared" si="26"/>
        <v>2445.8001332724402</v>
      </c>
      <c r="L57" s="36">
        <f t="shared" si="26"/>
        <v>432.1190228490056</v>
      </c>
      <c r="M57" s="15"/>
      <c r="N57" s="5" t="s">
        <v>0</v>
      </c>
    </row>
    <row r="58" spans="1:13" ht="15.75" customHeight="1">
      <c r="A58" s="1" t="s">
        <v>24</v>
      </c>
      <c r="B58" s="34" t="s">
        <v>0</v>
      </c>
      <c r="C58" s="35" t="s">
        <v>0</v>
      </c>
      <c r="D58" s="35" t="s">
        <v>0</v>
      </c>
      <c r="E58" s="34"/>
      <c r="F58" s="34" t="s">
        <v>0</v>
      </c>
      <c r="G58" s="34" t="s">
        <v>0</v>
      </c>
      <c r="H58" s="34"/>
      <c r="I58" s="34"/>
      <c r="J58" s="34"/>
      <c r="K58" s="34"/>
      <c r="L58" s="34"/>
      <c r="M58" s="15"/>
    </row>
    <row r="59" spans="1:13" ht="15.75" customHeight="1">
      <c r="A59" s="1" t="s">
        <v>26</v>
      </c>
      <c r="B59" s="34"/>
      <c r="C59" s="35" t="s">
        <v>0</v>
      </c>
      <c r="D59" s="35"/>
      <c r="E59" s="34" t="s">
        <v>0</v>
      </c>
      <c r="F59" s="34"/>
      <c r="G59" s="34"/>
      <c r="H59" s="34"/>
      <c r="I59" s="34"/>
      <c r="J59" s="34"/>
      <c r="K59" s="34"/>
      <c r="L59" s="34"/>
      <c r="M59" s="15"/>
    </row>
    <row r="60" spans="1:13" ht="15.75" customHeight="1">
      <c r="A60" s="19" t="s">
        <v>71</v>
      </c>
      <c r="B60" s="30">
        <f aca="true" t="shared" si="27" ref="B60:L60">ROUND(((B57-B56)/B56)*100,1)</f>
        <v>-1.1</v>
      </c>
      <c r="C60" s="30" t="s">
        <v>0</v>
      </c>
      <c r="D60" s="30">
        <f t="shared" si="27"/>
        <v>-2</v>
      </c>
      <c r="E60" s="30">
        <f t="shared" si="27"/>
        <v>-0.9</v>
      </c>
      <c r="F60" s="30" t="s">
        <v>77</v>
      </c>
      <c r="G60" s="30">
        <f t="shared" si="27"/>
        <v>3.6</v>
      </c>
      <c r="H60" s="30">
        <f t="shared" si="27"/>
        <v>-1.7</v>
      </c>
      <c r="I60" s="30">
        <f t="shared" si="27"/>
        <v>-2.7</v>
      </c>
      <c r="J60" s="30">
        <f t="shared" si="27"/>
        <v>0.6</v>
      </c>
      <c r="K60" s="30">
        <f t="shared" si="27"/>
        <v>-1.6</v>
      </c>
      <c r="L60" s="30">
        <f t="shared" si="27"/>
        <v>0.4</v>
      </c>
      <c r="M60" s="15"/>
    </row>
    <row r="61" spans="1:13" ht="15.75" customHeight="1">
      <c r="A61" s="19" t="s">
        <v>72</v>
      </c>
      <c r="B61" s="30">
        <f>ROUND(((B57-B53)/B53)*100,1)</f>
        <v>-10.9</v>
      </c>
      <c r="C61" s="30" t="s">
        <v>0</v>
      </c>
      <c r="D61" s="30">
        <f aca="true" t="shared" si="28" ref="D61:L61">ROUND(((D57-D53)/D53)*100,1)</f>
        <v>-12.9</v>
      </c>
      <c r="E61" s="30">
        <f t="shared" si="28"/>
        <v>-10.6</v>
      </c>
      <c r="F61" s="30">
        <f t="shared" si="28"/>
        <v>-10.5</v>
      </c>
      <c r="G61" s="30">
        <f t="shared" si="28"/>
        <v>-4.3</v>
      </c>
      <c r="H61" s="30">
        <f t="shared" si="28"/>
        <v>-11.8</v>
      </c>
      <c r="I61" s="30">
        <f t="shared" si="28"/>
        <v>-14.2</v>
      </c>
      <c r="J61" s="30">
        <f t="shared" si="28"/>
        <v>-13.5</v>
      </c>
      <c r="K61" s="30">
        <f t="shared" si="28"/>
        <v>-10.4</v>
      </c>
      <c r="L61" s="30">
        <f t="shared" si="28"/>
        <v>-6</v>
      </c>
      <c r="M61" s="15"/>
    </row>
    <row r="62" spans="1:13" ht="15.75" customHeight="1">
      <c r="A62" s="19" t="s">
        <v>73</v>
      </c>
      <c r="B62" s="30">
        <f>ROUND(((B57-B48)/B48)*100,1)</f>
        <v>-24.9</v>
      </c>
      <c r="C62" s="30" t="s">
        <v>0</v>
      </c>
      <c r="D62" s="30">
        <f aca="true" t="shared" si="29" ref="D62:L62">ROUND(((D57-D48)/D48)*100,1)</f>
        <v>-33.8</v>
      </c>
      <c r="E62" s="30">
        <f t="shared" si="29"/>
        <v>-23.5</v>
      </c>
      <c r="F62" s="30">
        <f t="shared" si="29"/>
        <v>-40.9</v>
      </c>
      <c r="G62" s="30">
        <f t="shared" si="29"/>
        <v>-19.8</v>
      </c>
      <c r="H62" s="30">
        <f t="shared" si="29"/>
        <v>-43</v>
      </c>
      <c r="I62" s="30">
        <f t="shared" si="29"/>
        <v>-29.6</v>
      </c>
      <c r="J62" s="30">
        <f t="shared" si="29"/>
        <v>-32.1</v>
      </c>
      <c r="K62" s="30">
        <f t="shared" si="29"/>
        <v>-19.4</v>
      </c>
      <c r="L62" s="30">
        <f t="shared" si="29"/>
        <v>-28.7</v>
      </c>
      <c r="M62" s="15"/>
    </row>
    <row r="63" spans="1:13" ht="15.75" customHeight="1">
      <c r="A63" s="20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</row>
    <row r="64" spans="1:13" s="40" customFormat="1" ht="15.75" customHeight="1">
      <c r="A64" s="44" t="s">
        <v>91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6"/>
    </row>
    <row r="65" s="40" customFormat="1" ht="15.75" customHeight="1">
      <c r="A65" s="39" t="s">
        <v>87</v>
      </c>
    </row>
    <row r="66" s="40" customFormat="1" ht="15.75" customHeight="1">
      <c r="A66" s="39" t="s">
        <v>88</v>
      </c>
    </row>
    <row r="67" s="40" customFormat="1" ht="15.75" customHeight="1">
      <c r="A67" s="39" t="s">
        <v>89</v>
      </c>
    </row>
    <row r="68" s="40" customFormat="1" ht="15.75" customHeight="1">
      <c r="A68" s="39" t="s">
        <v>90</v>
      </c>
    </row>
    <row r="69" s="40" customFormat="1" ht="15.75" customHeight="1">
      <c r="A69" s="41" t="s">
        <v>78</v>
      </c>
    </row>
    <row r="70" spans="1:3" s="40" customFormat="1" ht="17.25" customHeight="1">
      <c r="A70" s="40" t="s">
        <v>0</v>
      </c>
      <c r="B70" s="40" t="s">
        <v>0</v>
      </c>
      <c r="C70" s="40" t="s">
        <v>0</v>
      </c>
    </row>
    <row r="71" spans="2:10" ht="17.2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1:2" ht="15.75">
      <c r="A72" s="37">
        <v>233791994</v>
      </c>
      <c r="B72" s="28">
        <v>1983</v>
      </c>
    </row>
    <row r="73" spans="1:2" ht="15.75">
      <c r="A73" s="37" t="s">
        <v>33</v>
      </c>
      <c r="B73" s="28">
        <v>1984</v>
      </c>
    </row>
    <row r="74" spans="1:2" ht="15.75">
      <c r="A74" s="37" t="s">
        <v>34</v>
      </c>
      <c r="B74" s="28">
        <v>1985</v>
      </c>
    </row>
    <row r="75" spans="1:2" ht="15.75">
      <c r="A75" s="37" t="s">
        <v>35</v>
      </c>
      <c r="B75" s="28">
        <v>1986</v>
      </c>
    </row>
    <row r="76" spans="1:2" ht="15.75">
      <c r="A76" s="37" t="s">
        <v>36</v>
      </c>
      <c r="B76" s="28">
        <v>1987</v>
      </c>
    </row>
    <row r="77" spans="1:3" ht="15.75">
      <c r="A77" s="37" t="s">
        <v>37</v>
      </c>
      <c r="B77" s="28">
        <v>1988</v>
      </c>
      <c r="C77" s="29"/>
    </row>
    <row r="78" spans="1:2" ht="15.75">
      <c r="A78" s="37" t="s">
        <v>38</v>
      </c>
      <c r="B78" s="28">
        <v>1989</v>
      </c>
    </row>
    <row r="79" spans="1:2" ht="15.75">
      <c r="A79" s="37" t="s">
        <v>39</v>
      </c>
      <c r="B79" s="28">
        <v>1990</v>
      </c>
    </row>
    <row r="80" spans="1:2" ht="15.75">
      <c r="A80" s="37" t="s">
        <v>40</v>
      </c>
      <c r="B80" s="28">
        <v>1991</v>
      </c>
    </row>
    <row r="81" spans="1:2" ht="15.75">
      <c r="A81" s="37" t="s">
        <v>41</v>
      </c>
      <c r="B81" s="28">
        <v>1992</v>
      </c>
    </row>
    <row r="82" spans="1:2" ht="15.75">
      <c r="A82" s="37" t="s">
        <v>42</v>
      </c>
      <c r="B82" s="28">
        <v>1993</v>
      </c>
    </row>
    <row r="83" spans="1:2" ht="15.75">
      <c r="A83" s="37" t="s">
        <v>43</v>
      </c>
      <c r="B83" s="28">
        <v>1994</v>
      </c>
    </row>
    <row r="84" spans="1:2" ht="15.75">
      <c r="A84" s="37" t="s">
        <v>44</v>
      </c>
      <c r="B84" s="28">
        <v>1995</v>
      </c>
    </row>
    <row r="85" spans="1:2" ht="15.75">
      <c r="A85" s="37" t="s">
        <v>45</v>
      </c>
      <c r="B85" s="28">
        <v>1996</v>
      </c>
    </row>
    <row r="86" spans="1:2" ht="15.75">
      <c r="A86" s="37" t="s">
        <v>46</v>
      </c>
      <c r="B86" s="28">
        <v>1997</v>
      </c>
    </row>
    <row r="87" spans="1:2" ht="15.75">
      <c r="A87" s="37" t="s">
        <v>47</v>
      </c>
      <c r="B87" s="28">
        <v>1998</v>
      </c>
    </row>
    <row r="88" spans="1:2" ht="15.75">
      <c r="A88" s="37" t="s">
        <v>49</v>
      </c>
      <c r="B88" s="28">
        <v>1999</v>
      </c>
    </row>
    <row r="89" spans="1:2" ht="15.75">
      <c r="A89" s="37" t="s">
        <v>48</v>
      </c>
      <c r="B89" s="28">
        <v>2000</v>
      </c>
    </row>
    <row r="90" spans="1:2" ht="15.75">
      <c r="A90" s="37">
        <v>285317559</v>
      </c>
      <c r="B90" s="28">
        <v>2001</v>
      </c>
    </row>
    <row r="91" spans="1:4" ht="15.75">
      <c r="A91" s="37">
        <v>288368698</v>
      </c>
      <c r="B91" s="28">
        <v>2002</v>
      </c>
      <c r="C91" s="9" t="s">
        <v>0</v>
      </c>
      <c r="D91" s="9" t="s">
        <v>0</v>
      </c>
    </row>
    <row r="92" ht="15.75">
      <c r="A92" s="37"/>
    </row>
    <row r="93" spans="1:2" ht="15.75">
      <c r="A93" s="37"/>
      <c r="B93" s="28"/>
    </row>
  </sheetData>
  <mergeCells count="2">
    <mergeCell ref="A34:L36"/>
    <mergeCell ref="A5:M7"/>
  </mergeCells>
  <printOptions/>
  <pageMargins left="0.5" right="0.5" top="0.9" bottom="0.9" header="0" footer="0"/>
  <pageSetup horizontalDpi="300" verticalDpi="300" orientation="portrait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2010-07-20T11:57:55Z</dcterms:modified>
  <cp:category/>
  <cp:version/>
  <cp:contentType/>
  <cp:contentStatus/>
</cp:coreProperties>
</file>